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265" activeTab="2"/>
  </bookViews>
  <sheets>
    <sheet name="考察评价得分" sheetId="1" r:id="rId1"/>
    <sheet name="民主测评得分汇总表" sheetId="4" r:id="rId2"/>
    <sheet name="综合" sheetId="3" r:id="rId3"/>
  </sheets>
  <calcPr calcId="144525"/>
</workbook>
</file>

<file path=xl/sharedStrings.xml><?xml version="1.0" encoding="utf-8"?>
<sst xmlns="http://schemas.openxmlformats.org/spreadsheetml/2006/main" count="87" uniqueCount="51">
  <si>
    <t>自治区党委老干部局2025年遴选参公人员考察评价得分核算表</t>
  </si>
  <si>
    <t>序号</t>
  </si>
  <si>
    <t>准考证号</t>
  </si>
  <si>
    <t>考生
姓名</t>
  </si>
  <si>
    <t>职位代码</t>
  </si>
  <si>
    <t>遴选部门（单位）及职位</t>
  </si>
  <si>
    <t>张喜玲</t>
  </si>
  <si>
    <t>吴钧瑞</t>
  </si>
  <si>
    <t>师  展</t>
  </si>
  <si>
    <t>芮绍华</t>
  </si>
  <si>
    <t>得分</t>
  </si>
  <si>
    <t>综合评价得分（得分*0.8）</t>
  </si>
  <si>
    <t>164250104204</t>
  </si>
  <si>
    <t>邹彦斌</t>
  </si>
  <si>
    <t>12001</t>
  </si>
  <si>
    <t>宁夏老年大学服务中心（自治区离退休干部党校）一级主任科员及以下</t>
  </si>
  <si>
    <t>164250102529</t>
  </si>
  <si>
    <t>冯彩霞</t>
  </si>
  <si>
    <t>考察组组长签字：                                                      考察组成员签字：                                                                  日期：</t>
  </si>
  <si>
    <t>附件1：</t>
  </si>
  <si>
    <t>自治区党委老干部局2025年遴选参公人员民主测评结果汇总表</t>
  </si>
  <si>
    <t>姓名</t>
  </si>
  <si>
    <t>综合得分</t>
  </si>
  <si>
    <t>测  评  内  容</t>
  </si>
  <si>
    <t>德</t>
  </si>
  <si>
    <t>能</t>
  </si>
  <si>
    <t>勤</t>
  </si>
  <si>
    <t>绩</t>
  </si>
  <si>
    <t>廉</t>
  </si>
  <si>
    <t>有效票数</t>
  </si>
  <si>
    <t>好</t>
  </si>
  <si>
    <t>较好</t>
  </si>
  <si>
    <t>一般</t>
  </si>
  <si>
    <t>差</t>
  </si>
  <si>
    <t>冯彩萍</t>
  </si>
  <si>
    <t>考察组组长签名：                                                                       考察组成员签名：</t>
  </si>
  <si>
    <t>自治区党委老干部局2025年公开遴选参公人员考察对象综合成绩表</t>
  </si>
  <si>
    <t>职位
代码</t>
  </si>
  <si>
    <t>遴选
人数</t>
  </si>
  <si>
    <t>考试成绩</t>
  </si>
  <si>
    <t>考察成绩</t>
  </si>
  <si>
    <t>综合成绩</t>
  </si>
  <si>
    <t>职位
排名</t>
  </si>
  <si>
    <t>笔试
成绩</t>
  </si>
  <si>
    <t>面试
成绩</t>
  </si>
  <si>
    <t>小计</t>
  </si>
  <si>
    <t>民主测评得分
（50分）</t>
  </si>
  <si>
    <t>资历量化得分
（20分）</t>
  </si>
  <si>
    <t>考察评价得分
（80分）</t>
  </si>
  <si>
    <t>012001</t>
  </si>
  <si>
    <r>
      <rPr>
        <sz val="12"/>
        <rFont val="方正书宋_GBK"/>
        <charset val="134"/>
      </rPr>
      <t>备注：综合得分</t>
    </r>
    <r>
      <rPr>
        <sz val="12"/>
        <rFont val="Arial"/>
        <charset val="134"/>
      </rPr>
      <t>=</t>
    </r>
    <r>
      <rPr>
        <sz val="12"/>
        <rFont val="方正书宋_GBK"/>
        <charset val="134"/>
      </rPr>
      <t>考试成绩</t>
    </r>
    <r>
      <rPr>
        <sz val="12"/>
        <rFont val="Arial"/>
        <charset val="134"/>
      </rPr>
      <t>*60%+</t>
    </r>
    <r>
      <rPr>
        <sz val="12"/>
        <rFont val="方正书宋_GBK"/>
        <charset val="134"/>
      </rPr>
      <t>考察得分</t>
    </r>
    <r>
      <rPr>
        <sz val="12"/>
        <rFont val="Arial"/>
        <charset val="134"/>
      </rPr>
      <t>*40%</t>
    </r>
    <r>
      <rPr>
        <sz val="12"/>
        <rFont val="方正书宋_GBK"/>
        <charset val="134"/>
      </rPr>
      <t>（四舍五入，保留小数点后两位）</t>
    </r>
  </si>
</sst>
</file>

<file path=xl/styles.xml><?xml version="1.0" encoding="utf-8"?>
<styleSheet xmlns="http://schemas.openxmlformats.org/spreadsheetml/2006/main">
  <numFmts count="8">
    <numFmt numFmtId="176" formatCode="0;[Red]0"/>
    <numFmt numFmtId="177" formatCode="0.00;[Red]0.00"/>
    <numFmt numFmtId="178" formatCode="0.00_ "/>
    <numFmt numFmtId="43" formatCode="_ * #,##0.00_ ;_ * \-#,##0.00_ ;_ * &quot;-&quot;??_ ;_ @_ "/>
    <numFmt numFmtId="41" formatCode="_ * #,##0_ ;_ * \-#,##0_ ;_ * &quot;-&quot;_ ;_ @_ "/>
    <numFmt numFmtId="179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方正小标宋简体"/>
      <charset val="134"/>
    </font>
    <font>
      <sz val="12"/>
      <name val="CESI黑体-GB2312"/>
      <charset val="134"/>
    </font>
    <font>
      <sz val="12"/>
      <name val="宋体"/>
      <charset val="134"/>
      <scheme val="major"/>
    </font>
    <font>
      <sz val="14"/>
      <color rgb="FF000000"/>
      <name val="仿宋_GB2312"/>
      <charset val="134"/>
    </font>
    <font>
      <sz val="11"/>
      <name val="Times New Roman"/>
      <charset val="134"/>
    </font>
    <font>
      <sz val="12"/>
      <name val="方正书宋_GBK"/>
      <charset val="134"/>
    </font>
    <font>
      <sz val="12"/>
      <name val="Arial"/>
      <charset val="134"/>
    </font>
    <font>
      <sz val="12"/>
      <color theme="1"/>
      <name val="CESI黑体-GB2312"/>
      <charset val="134"/>
    </font>
    <font>
      <sz val="11"/>
      <name val="宋体"/>
      <charset val="134"/>
    </font>
    <font>
      <sz val="12"/>
      <color theme="1"/>
      <name val="Times New Roman"/>
      <charset val="134"/>
    </font>
    <font>
      <b/>
      <sz val="11"/>
      <name val="Times New Roman"/>
      <charset val="134"/>
    </font>
    <font>
      <sz val="10.5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medium">
        <color auto="true"/>
      </bottom>
      <diagonal/>
    </border>
    <border>
      <left/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20" fillId="31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24" fillId="13" borderId="9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25" fillId="16" borderId="9" applyNumberFormat="false" applyAlignment="false" applyProtection="false">
      <alignment vertical="center"/>
    </xf>
    <xf numFmtId="0" fontId="37" fillId="13" borderId="14" applyNumberFormat="false" applyAlignment="false" applyProtection="false">
      <alignment vertical="center"/>
    </xf>
    <xf numFmtId="0" fontId="33" fillId="27" borderId="12" applyNumberFormat="false" applyAlignment="false" applyProtection="false">
      <alignment vertical="center"/>
    </xf>
    <xf numFmtId="0" fontId="35" fillId="0" borderId="13" applyNumberFormat="false" applyFill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0" fillId="10" borderId="7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28" fillId="17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</cellStyleXfs>
  <cellXfs count="50">
    <xf numFmtId="0" fontId="0" fillId="0" borderId="0" xfId="0">
      <alignment vertical="center"/>
    </xf>
    <xf numFmtId="0" fontId="1" fillId="0" borderId="0" xfId="0" applyNumberFormat="true" applyFont="true" applyFill="true" applyBorder="true" applyAlignment="true">
      <alignment horizontal="center" vertical="center" wrapText="true"/>
    </xf>
    <xf numFmtId="179" fontId="1" fillId="0" borderId="0" xfId="0" applyNumberFormat="true" applyFont="true" applyFill="true" applyBorder="true" applyAlignment="true">
      <alignment horizontal="center" vertical="center" wrapText="true"/>
    </xf>
    <xf numFmtId="0" fontId="1" fillId="0" borderId="0" xfId="0" applyNumberFormat="true" applyFont="true" applyFill="true" applyAlignment="true">
      <alignment horizontal="center" vertical="center" wrapText="true"/>
    </xf>
    <xf numFmtId="178" fontId="2" fillId="0" borderId="0" xfId="0" applyNumberFormat="true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NumberFormat="true" applyFont="true" applyFill="true" applyAlignment="true">
      <alignment horizontal="left" vertical="center" wrapText="true"/>
    </xf>
    <xf numFmtId="0" fontId="4" fillId="0" borderId="0" xfId="0" applyFont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17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49" fontId="8" fillId="0" borderId="2" xfId="0" applyNumberFormat="true" applyFont="true" applyFill="true" applyBorder="true" applyAlignment="true">
      <alignment horizontal="center" vertical="center" wrapText="true"/>
    </xf>
    <xf numFmtId="179" fontId="9" fillId="0" borderId="0" xfId="0" applyNumberFormat="true" applyFont="true" applyFill="true" applyAlignment="true">
      <alignment horizontal="left" vertical="center" wrapText="true"/>
    </xf>
    <xf numFmtId="179" fontId="10" fillId="0" borderId="0" xfId="0" applyNumberFormat="true" applyFont="true" applyFill="true" applyAlignment="true">
      <alignment horizontal="left" vertical="center" wrapText="true"/>
    </xf>
    <xf numFmtId="178" fontId="11" fillId="0" borderId="2" xfId="0" applyNumberFormat="true" applyFont="true" applyBorder="true" applyAlignment="true">
      <alignment horizontal="center" vertical="center"/>
    </xf>
    <xf numFmtId="49" fontId="12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>
      <alignment horizontal="center" vertical="center" wrapText="true"/>
    </xf>
    <xf numFmtId="177" fontId="8" fillId="0" borderId="2" xfId="0" applyNumberFormat="true" applyFont="true" applyFill="true" applyBorder="true" applyAlignment="true">
      <alignment horizontal="center" vertical="center" wrapText="true"/>
    </xf>
    <xf numFmtId="178" fontId="11" fillId="0" borderId="2" xfId="0" applyNumberFormat="true" applyFont="true" applyBorder="true" applyAlignment="true">
      <alignment vertical="center"/>
    </xf>
    <xf numFmtId="178" fontId="11" fillId="0" borderId="2" xfId="0" applyNumberFormat="true" applyFont="true" applyBorder="true" applyAlignment="true">
      <alignment horizontal="center" vertical="center" wrapText="true"/>
    </xf>
    <xf numFmtId="178" fontId="13" fillId="0" borderId="2" xfId="0" applyNumberFormat="true" applyFont="true" applyBorder="true" applyAlignment="true">
      <alignment horizontal="center" vertical="center"/>
    </xf>
    <xf numFmtId="0" fontId="11" fillId="0" borderId="3" xfId="0" applyFont="true" applyBorder="true" applyAlignment="true">
      <alignment horizontal="center" vertical="center" wrapText="true"/>
    </xf>
    <xf numFmtId="0" fontId="11" fillId="0" borderId="3" xfId="0" applyFont="true" applyBorder="true" applyAlignment="true">
      <alignment horizontal="center" vertical="center"/>
    </xf>
    <xf numFmtId="177" fontId="14" fillId="0" borderId="2" xfId="0" applyNumberFormat="true" applyFont="true" applyFill="true" applyBorder="true" applyAlignment="true">
      <alignment horizontal="center" vertical="center" wrapText="true"/>
    </xf>
    <xf numFmtId="176" fontId="8" fillId="0" borderId="4" xfId="0" applyNumberFormat="true" applyFont="true" applyFill="true" applyBorder="true" applyAlignment="true">
      <alignment horizontal="center" vertical="center" wrapText="true"/>
    </xf>
    <xf numFmtId="178" fontId="0" fillId="0" borderId="0" xfId="0" applyNumberFormat="true">
      <alignment vertical="center"/>
    </xf>
    <xf numFmtId="0" fontId="0" fillId="0" borderId="0" xfId="0" applyAlignment="true">
      <alignment horizontal="center" vertical="center"/>
    </xf>
    <xf numFmtId="178" fontId="0" fillId="0" borderId="0" xfId="0" applyNumberFormat="true" applyAlignment="true">
      <alignment horizontal="center" vertical="center"/>
    </xf>
    <xf numFmtId="178" fontId="4" fillId="0" borderId="0" xfId="0" applyNumberFormat="true" applyFont="true" applyAlignment="true">
      <alignment horizontal="center" vertical="center"/>
    </xf>
    <xf numFmtId="0" fontId="15" fillId="0" borderId="5" xfId="0" applyFont="true" applyBorder="true" applyAlignment="true">
      <alignment horizontal="center" vertical="center" wrapText="true"/>
    </xf>
    <xf numFmtId="178" fontId="15" fillId="0" borderId="5" xfId="0" applyNumberFormat="true" applyFont="true" applyBorder="true" applyAlignment="true">
      <alignment horizontal="center" vertical="center" wrapText="true"/>
    </xf>
    <xf numFmtId="0" fontId="0" fillId="0" borderId="5" xfId="0" applyFont="true" applyBorder="true" applyAlignment="true">
      <alignment horizontal="center" vertical="center" wrapText="true"/>
    </xf>
    <xf numFmtId="0" fontId="16" fillId="0" borderId="5" xfId="0" applyFont="true" applyBorder="true" applyAlignment="true">
      <alignment horizontal="center" vertical="center" wrapText="true"/>
    </xf>
    <xf numFmtId="178" fontId="16" fillId="0" borderId="5" xfId="0" applyNumberFormat="true" applyFont="true" applyBorder="true" applyAlignment="true">
      <alignment horizontal="center" vertical="center" wrapText="true"/>
    </xf>
    <xf numFmtId="0" fontId="0" fillId="0" borderId="0" xfId="0" applyAlignment="true">
      <alignment horizontal="left" vertical="center"/>
    </xf>
    <xf numFmtId="178" fontId="0" fillId="0" borderId="0" xfId="0" applyNumberFormat="true" applyAlignment="true">
      <alignment horizontal="left" vertical="center"/>
    </xf>
    <xf numFmtId="0" fontId="2" fillId="0" borderId="0" xfId="0" applyFont="true" applyAlignment="true">
      <alignment horizontal="center" vertical="center" wrapText="true"/>
    </xf>
    <xf numFmtId="179" fontId="1" fillId="0" borderId="0" xfId="0" applyNumberFormat="true" applyFont="true" applyFill="true" applyBorder="true" applyAlignment="true">
      <alignment vertical="center" wrapText="true"/>
    </xf>
    <xf numFmtId="0" fontId="5" fillId="0" borderId="5" xfId="0" applyNumberFormat="true" applyFont="true" applyFill="true" applyBorder="true" applyAlignment="true">
      <alignment horizontal="center" vertical="center" wrapText="true"/>
    </xf>
    <xf numFmtId="0" fontId="5" fillId="0" borderId="5" xfId="0" applyNumberFormat="true" applyFont="true" applyFill="true" applyBorder="true" applyAlignment="true">
      <alignment vertical="center" wrapText="true"/>
    </xf>
    <xf numFmtId="179" fontId="6" fillId="0" borderId="5" xfId="0" applyNumberFormat="true" applyFont="true" applyFill="true" applyBorder="true" applyAlignment="true">
      <alignment horizontal="center" vertical="center" wrapText="true"/>
    </xf>
    <xf numFmtId="0" fontId="7" fillId="0" borderId="5" xfId="0" applyFont="true" applyBorder="true" applyAlignment="true">
      <alignment horizontal="center" vertical="center" wrapText="true"/>
    </xf>
    <xf numFmtId="49" fontId="17" fillId="0" borderId="5" xfId="0" applyNumberFormat="true" applyFont="true" applyFill="true" applyBorder="true" applyAlignment="true">
      <alignment horizontal="center" vertical="center" wrapText="true"/>
    </xf>
    <xf numFmtId="0" fontId="9" fillId="0" borderId="0" xfId="0" applyNumberFormat="true" applyFont="true" applyFill="true" applyAlignment="true">
      <alignment horizontal="left" vertical="center" wrapText="true"/>
    </xf>
    <xf numFmtId="0" fontId="11" fillId="0" borderId="5" xfId="0" applyFont="true" applyBorder="true" applyAlignment="true">
      <alignment horizontal="center" vertical="center" wrapText="true"/>
    </xf>
    <xf numFmtId="49" fontId="18" fillId="0" borderId="5" xfId="0" applyNumberFormat="true" applyFont="true" applyFill="true" applyBorder="true" applyAlignment="true">
      <alignment horizontal="center" vertical="center" wrapText="true"/>
    </xf>
    <xf numFmtId="178" fontId="2" fillId="0" borderId="5" xfId="0" applyNumberFormat="true" applyFont="true" applyBorder="true" applyAlignment="true">
      <alignment horizontal="center" vertical="center"/>
    </xf>
    <xf numFmtId="178" fontId="11" fillId="0" borderId="5" xfId="0" applyNumberFormat="true" applyFont="true" applyBorder="true" applyAlignment="true">
      <alignment horizontal="center" vertical="center" wrapText="true"/>
    </xf>
    <xf numFmtId="178" fontId="2" fillId="0" borderId="6" xfId="0" applyNumberFormat="true" applyFont="true" applyBorder="true" applyAlignment="true">
      <alignment horizontal="center" vertical="center"/>
    </xf>
    <xf numFmtId="0" fontId="7" fillId="0" borderId="5" xfId="0" applyFont="true" applyBorder="true" applyAlignment="true" quotePrefix="true">
      <alignment horizontal="center" vertical="center" wrapText="true"/>
    </xf>
    <xf numFmtId="0" fontId="7" fillId="0" borderId="2" xfId="0" applyFont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D3" sqref="D3:D4"/>
    </sheetView>
  </sheetViews>
  <sheetFormatPr defaultColWidth="9" defaultRowHeight="30" customHeight="true" outlineLevelRow="4"/>
  <cols>
    <col min="1" max="1" width="6.125" style="1" customWidth="true"/>
    <col min="2" max="2" width="18.375" style="38" customWidth="true"/>
    <col min="3" max="3" width="10" style="1" customWidth="true"/>
    <col min="4" max="4" width="10.5" style="1" customWidth="true"/>
    <col min="5" max="5" width="18.25" style="5" customWidth="true"/>
    <col min="6" max="6" width="11.875" style="5" customWidth="true"/>
    <col min="7" max="7" width="10.5" style="5" customWidth="true"/>
    <col min="8" max="9" width="11.875" style="5" customWidth="true"/>
    <col min="10" max="10" width="8.875" style="4" customWidth="true"/>
    <col min="11" max="11" width="15.375" style="5" customWidth="true"/>
    <col min="12" max="16375" width="9" style="5"/>
  </cols>
  <sheetData>
    <row r="1" s="5" customFormat="true" ht="81" customHeight="true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37" customFormat="true" ht="65" customHeight="true" spans="1:11">
      <c r="A2" s="39" t="s">
        <v>1</v>
      </c>
      <c r="B2" s="40" t="s">
        <v>2</v>
      </c>
      <c r="C2" s="39" t="s">
        <v>3</v>
      </c>
      <c r="D2" s="39" t="s">
        <v>4</v>
      </c>
      <c r="E2" s="45" t="s">
        <v>5</v>
      </c>
      <c r="F2" s="45" t="s">
        <v>6</v>
      </c>
      <c r="G2" s="45" t="s">
        <v>7</v>
      </c>
      <c r="H2" s="45" t="s">
        <v>8</v>
      </c>
      <c r="I2" s="45" t="s">
        <v>9</v>
      </c>
      <c r="J2" s="48" t="s">
        <v>10</v>
      </c>
      <c r="K2" s="48" t="s">
        <v>11</v>
      </c>
    </row>
    <row r="3" s="5" customFormat="true" ht="42" customHeight="true" spans="1:11">
      <c r="A3" s="41">
        <v>1</v>
      </c>
      <c r="B3" s="50" t="s">
        <v>12</v>
      </c>
      <c r="C3" s="42" t="s">
        <v>13</v>
      </c>
      <c r="D3" s="43" t="s">
        <v>14</v>
      </c>
      <c r="E3" s="46" t="s">
        <v>15</v>
      </c>
      <c r="F3" s="47">
        <v>94</v>
      </c>
      <c r="G3" s="47">
        <v>95</v>
      </c>
      <c r="H3" s="47">
        <v>98</v>
      </c>
      <c r="I3" s="47">
        <v>90</v>
      </c>
      <c r="J3" s="47">
        <f>(F3+G3+H3+I3)/4</f>
        <v>94.25</v>
      </c>
      <c r="K3" s="49">
        <f>ROUND(J3*0.8,2)</f>
        <v>75.4</v>
      </c>
    </row>
    <row r="4" s="5" customFormat="true" ht="42" customHeight="true" spans="1:11">
      <c r="A4" s="41">
        <v>2</v>
      </c>
      <c r="B4" s="50" t="s">
        <v>16</v>
      </c>
      <c r="C4" s="42" t="s">
        <v>17</v>
      </c>
      <c r="D4" s="43"/>
      <c r="E4" s="43"/>
      <c r="F4" s="47">
        <v>89</v>
      </c>
      <c r="G4" s="47">
        <v>90</v>
      </c>
      <c r="H4" s="47">
        <v>93</v>
      </c>
      <c r="I4" s="47">
        <v>85</v>
      </c>
      <c r="J4" s="47">
        <f>(F4+G4+H4+I4)/4</f>
        <v>89.25</v>
      </c>
      <c r="K4" s="49">
        <f>ROUND(J4*0.8,2)</f>
        <v>71.4</v>
      </c>
    </row>
    <row r="5" s="5" customFormat="true" ht="45" customHeight="true" spans="1:11">
      <c r="A5" s="44" t="s">
        <v>18</v>
      </c>
      <c r="B5" s="44"/>
      <c r="C5" s="44"/>
      <c r="D5" s="44"/>
      <c r="E5" s="44"/>
      <c r="F5" s="44"/>
      <c r="G5" s="44"/>
      <c r="H5" s="44"/>
      <c r="I5" s="44"/>
      <c r="J5" s="44"/>
      <c r="K5" s="44"/>
    </row>
  </sheetData>
  <mergeCells count="4">
    <mergeCell ref="A1:K1"/>
    <mergeCell ref="A5:K5"/>
    <mergeCell ref="D3:D4"/>
    <mergeCell ref="E3:E4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8"/>
  <sheetViews>
    <sheetView workbookViewId="0">
      <selection activeCell="AO5" sqref="AO5"/>
    </sheetView>
  </sheetViews>
  <sheetFormatPr defaultColWidth="4.5" defaultRowHeight="13.5" outlineLevelRow="7"/>
  <cols>
    <col min="1" max="1" width="7.125" customWidth="true"/>
    <col min="2" max="2" width="5.75" style="26" customWidth="true"/>
    <col min="3" max="32" width="4.25" customWidth="true"/>
    <col min="33" max="16384" width="4.5" customWidth="true"/>
  </cols>
  <sheetData>
    <row r="1" ht="27" customHeight="true" spans="1:2">
      <c r="A1" s="27" t="s">
        <v>19</v>
      </c>
      <c r="B1" s="28"/>
    </row>
    <row r="2" ht="60" customHeight="true" spans="1:32">
      <c r="A2" s="7" t="s">
        <v>20</v>
      </c>
      <c r="B2" s="29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ht="27" customHeight="true" spans="1:32">
      <c r="A3" s="30" t="s">
        <v>21</v>
      </c>
      <c r="B3" s="31" t="s">
        <v>22</v>
      </c>
      <c r="C3" s="32" t="s">
        <v>23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</row>
    <row r="4" ht="28" customHeight="true" spans="1:32">
      <c r="A4" s="30"/>
      <c r="B4" s="31"/>
      <c r="C4" s="32" t="s">
        <v>24</v>
      </c>
      <c r="D4" s="32"/>
      <c r="E4" s="32"/>
      <c r="F4" s="32"/>
      <c r="G4" s="32"/>
      <c r="H4" s="32"/>
      <c r="I4" s="32" t="s">
        <v>25</v>
      </c>
      <c r="J4" s="32"/>
      <c r="K4" s="32"/>
      <c r="L4" s="32"/>
      <c r="M4" s="32"/>
      <c r="N4" s="32"/>
      <c r="O4" s="32" t="s">
        <v>26</v>
      </c>
      <c r="P4" s="32"/>
      <c r="Q4" s="32"/>
      <c r="R4" s="32"/>
      <c r="S4" s="32"/>
      <c r="T4" s="32"/>
      <c r="U4" s="32" t="s">
        <v>27</v>
      </c>
      <c r="V4" s="32"/>
      <c r="W4" s="32"/>
      <c r="X4" s="32"/>
      <c r="Y4" s="32"/>
      <c r="Z4" s="32"/>
      <c r="AA4" s="32" t="s">
        <v>28</v>
      </c>
      <c r="AB4" s="32"/>
      <c r="AC4" s="32"/>
      <c r="AD4" s="32"/>
      <c r="AE4" s="32"/>
      <c r="AF4" s="32"/>
    </row>
    <row r="5" ht="75" customHeight="true" spans="1:32">
      <c r="A5" s="30"/>
      <c r="B5" s="31"/>
      <c r="C5" s="33" t="s">
        <v>10</v>
      </c>
      <c r="D5" s="33" t="s">
        <v>29</v>
      </c>
      <c r="E5" s="33" t="s">
        <v>30</v>
      </c>
      <c r="F5" s="33" t="s">
        <v>31</v>
      </c>
      <c r="G5" s="33" t="s">
        <v>32</v>
      </c>
      <c r="H5" s="33" t="s">
        <v>33</v>
      </c>
      <c r="I5" s="33" t="s">
        <v>10</v>
      </c>
      <c r="J5" s="33" t="s">
        <v>29</v>
      </c>
      <c r="K5" s="33" t="s">
        <v>30</v>
      </c>
      <c r="L5" s="33" t="s">
        <v>31</v>
      </c>
      <c r="M5" s="33" t="s">
        <v>32</v>
      </c>
      <c r="N5" s="33" t="s">
        <v>33</v>
      </c>
      <c r="O5" s="33" t="s">
        <v>10</v>
      </c>
      <c r="P5" s="33" t="s">
        <v>29</v>
      </c>
      <c r="Q5" s="33" t="s">
        <v>30</v>
      </c>
      <c r="R5" s="33" t="s">
        <v>31</v>
      </c>
      <c r="S5" s="33" t="s">
        <v>32</v>
      </c>
      <c r="T5" s="33" t="s">
        <v>33</v>
      </c>
      <c r="U5" s="33" t="s">
        <v>10</v>
      </c>
      <c r="V5" s="33" t="s">
        <v>29</v>
      </c>
      <c r="W5" s="33" t="s">
        <v>30</v>
      </c>
      <c r="X5" s="33" t="s">
        <v>31</v>
      </c>
      <c r="Y5" s="33" t="s">
        <v>32</v>
      </c>
      <c r="Z5" s="33" t="s">
        <v>33</v>
      </c>
      <c r="AA5" s="33" t="s">
        <v>10</v>
      </c>
      <c r="AB5" s="33" t="s">
        <v>29</v>
      </c>
      <c r="AC5" s="33" t="s">
        <v>30</v>
      </c>
      <c r="AD5" s="33" t="s">
        <v>31</v>
      </c>
      <c r="AE5" s="33" t="s">
        <v>32</v>
      </c>
      <c r="AF5" s="33" t="s">
        <v>33</v>
      </c>
    </row>
    <row r="6" ht="42" customHeight="true" spans="1:32">
      <c r="A6" s="30" t="s">
        <v>13</v>
      </c>
      <c r="B6" s="34">
        <f>(C6+I6+O6+U6+AA6)/5*0.5</f>
        <v>50</v>
      </c>
      <c r="C6" s="33">
        <v>100</v>
      </c>
      <c r="D6" s="33">
        <v>21</v>
      </c>
      <c r="E6" s="33">
        <v>21</v>
      </c>
      <c r="F6" s="33">
        <v>0</v>
      </c>
      <c r="G6" s="33">
        <v>0</v>
      </c>
      <c r="H6" s="33">
        <v>0</v>
      </c>
      <c r="I6" s="33">
        <v>100</v>
      </c>
      <c r="J6" s="33">
        <v>21</v>
      </c>
      <c r="K6" s="33">
        <v>21</v>
      </c>
      <c r="L6" s="33">
        <v>0</v>
      </c>
      <c r="M6" s="33">
        <v>0</v>
      </c>
      <c r="N6" s="33">
        <v>0</v>
      </c>
      <c r="O6" s="33">
        <v>100</v>
      </c>
      <c r="P6" s="33">
        <v>21</v>
      </c>
      <c r="Q6" s="33">
        <v>21</v>
      </c>
      <c r="R6" s="33">
        <v>0</v>
      </c>
      <c r="S6" s="33">
        <v>0</v>
      </c>
      <c r="T6" s="33">
        <v>0</v>
      </c>
      <c r="U6" s="33">
        <v>100</v>
      </c>
      <c r="V6" s="33">
        <v>21</v>
      </c>
      <c r="W6" s="33">
        <v>21</v>
      </c>
      <c r="X6" s="33">
        <v>0</v>
      </c>
      <c r="Y6" s="33">
        <v>0</v>
      </c>
      <c r="Z6" s="33">
        <v>0</v>
      </c>
      <c r="AA6" s="33">
        <v>100</v>
      </c>
      <c r="AB6" s="33">
        <v>21</v>
      </c>
      <c r="AC6" s="33">
        <v>21</v>
      </c>
      <c r="AD6" s="33">
        <v>0</v>
      </c>
      <c r="AE6" s="33">
        <v>0</v>
      </c>
      <c r="AF6" s="33">
        <v>0</v>
      </c>
    </row>
    <row r="7" ht="42" customHeight="true" spans="1:32">
      <c r="A7" s="30" t="s">
        <v>34</v>
      </c>
      <c r="B7" s="34">
        <f>(C7+I7+O7+U7+AA7)/5*0.5</f>
        <v>50</v>
      </c>
      <c r="C7" s="33">
        <v>100</v>
      </c>
      <c r="D7" s="33">
        <v>14</v>
      </c>
      <c r="E7" s="33">
        <v>14</v>
      </c>
      <c r="F7" s="33">
        <v>0</v>
      </c>
      <c r="G7" s="33">
        <v>0</v>
      </c>
      <c r="H7" s="33">
        <v>0</v>
      </c>
      <c r="I7" s="33">
        <v>100</v>
      </c>
      <c r="J7" s="33">
        <v>14</v>
      </c>
      <c r="K7" s="33">
        <v>14</v>
      </c>
      <c r="L7" s="33">
        <v>0</v>
      </c>
      <c r="M7" s="33">
        <v>0</v>
      </c>
      <c r="N7" s="33">
        <v>0</v>
      </c>
      <c r="O7" s="33">
        <v>100</v>
      </c>
      <c r="P7" s="33">
        <v>14</v>
      </c>
      <c r="Q7" s="33">
        <v>14</v>
      </c>
      <c r="R7" s="33">
        <v>0</v>
      </c>
      <c r="S7" s="33">
        <v>0</v>
      </c>
      <c r="T7" s="33">
        <v>0</v>
      </c>
      <c r="U7" s="33">
        <v>100</v>
      </c>
      <c r="V7" s="33">
        <v>14</v>
      </c>
      <c r="W7" s="33">
        <v>14</v>
      </c>
      <c r="X7" s="33">
        <v>0</v>
      </c>
      <c r="Y7" s="33">
        <v>0</v>
      </c>
      <c r="Z7" s="33">
        <v>0</v>
      </c>
      <c r="AA7" s="33">
        <v>100</v>
      </c>
      <c r="AB7" s="33">
        <v>14</v>
      </c>
      <c r="AC7" s="33">
        <v>14</v>
      </c>
      <c r="AD7" s="33">
        <v>0</v>
      </c>
      <c r="AE7" s="33">
        <v>0</v>
      </c>
      <c r="AF7" s="33">
        <v>0</v>
      </c>
    </row>
    <row r="8" ht="46" customHeight="true" spans="1:32">
      <c r="A8" s="35" t="s">
        <v>35</v>
      </c>
      <c r="B8" s="36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</row>
  </sheetData>
  <mergeCells count="11">
    <mergeCell ref="A1:B1"/>
    <mergeCell ref="A2:AF2"/>
    <mergeCell ref="C3:AF3"/>
    <mergeCell ref="C4:H4"/>
    <mergeCell ref="I4:N4"/>
    <mergeCell ref="O4:T4"/>
    <mergeCell ref="U4:Z4"/>
    <mergeCell ref="AA4:AF4"/>
    <mergeCell ref="A8:AF8"/>
    <mergeCell ref="A3:A5"/>
    <mergeCell ref="B3:B5"/>
  </mergeCells>
  <pageMargins left="0.472222222222222" right="0.393055555555556" top="0.432638888888889" bottom="0.550694444444444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N5" sqref="N5"/>
    </sheetView>
  </sheetViews>
  <sheetFormatPr defaultColWidth="9" defaultRowHeight="30" customHeight="true" outlineLevelRow="6"/>
  <cols>
    <col min="1" max="1" width="5.25" style="1" customWidth="true"/>
    <col min="2" max="2" width="12" style="2" customWidth="true"/>
    <col min="3" max="3" width="8.625" style="1" customWidth="true"/>
    <col min="4" max="4" width="7.14166666666667" style="1" customWidth="true"/>
    <col min="5" max="5" width="14.5" style="1" customWidth="true"/>
    <col min="6" max="6" width="5.23333333333333" style="3" customWidth="true"/>
    <col min="7" max="8" width="7.5" style="3" customWidth="true"/>
    <col min="9" max="9" width="6.975" style="4" customWidth="true"/>
    <col min="10" max="12" width="14.125" style="4" customWidth="true"/>
    <col min="13" max="13" width="6.98333333333333" style="4" customWidth="true"/>
    <col min="14" max="14" width="10.25" style="4" customWidth="true"/>
    <col min="15" max="15" width="5.625" style="5" customWidth="true"/>
    <col min="16" max="16384" width="9" style="5"/>
  </cols>
  <sheetData>
    <row r="1" customHeight="true" spans="1:2">
      <c r="A1" s="6"/>
      <c r="B1" s="6"/>
    </row>
    <row r="2" ht="59" customHeight="true" spans="1:15">
      <c r="A2" s="7" t="s">
        <v>36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ht="35" customHeight="true" spans="1:15">
      <c r="A3" s="8" t="s">
        <v>1</v>
      </c>
      <c r="B3" s="9" t="s">
        <v>2</v>
      </c>
      <c r="C3" s="9" t="s">
        <v>3</v>
      </c>
      <c r="D3" s="9" t="s">
        <v>37</v>
      </c>
      <c r="E3" s="9" t="s">
        <v>5</v>
      </c>
      <c r="F3" s="9" t="s">
        <v>38</v>
      </c>
      <c r="G3" s="15" t="s">
        <v>39</v>
      </c>
      <c r="H3" s="15"/>
      <c r="I3" s="19"/>
      <c r="J3" s="15" t="s">
        <v>40</v>
      </c>
      <c r="K3" s="15"/>
      <c r="L3" s="15"/>
      <c r="M3" s="15"/>
      <c r="N3" s="15" t="s">
        <v>41</v>
      </c>
      <c r="O3" s="22" t="s">
        <v>42</v>
      </c>
    </row>
    <row r="4" ht="48" customHeight="true" spans="1:15">
      <c r="A4" s="8"/>
      <c r="B4" s="9"/>
      <c r="C4" s="9"/>
      <c r="D4" s="9"/>
      <c r="E4" s="9"/>
      <c r="F4" s="9"/>
      <c r="G4" s="9" t="s">
        <v>43</v>
      </c>
      <c r="H4" s="9" t="s">
        <v>44</v>
      </c>
      <c r="I4" s="15" t="s">
        <v>45</v>
      </c>
      <c r="J4" s="20" t="s">
        <v>46</v>
      </c>
      <c r="K4" s="20" t="s">
        <v>47</v>
      </c>
      <c r="L4" s="20" t="s">
        <v>48</v>
      </c>
      <c r="M4" s="15" t="s">
        <v>45</v>
      </c>
      <c r="N4" s="15"/>
      <c r="O4" s="23"/>
    </row>
    <row r="5" ht="72" customHeight="true" spans="1:15">
      <c r="A5" s="10">
        <v>1</v>
      </c>
      <c r="B5" s="51" t="s">
        <v>12</v>
      </c>
      <c r="C5" s="11" t="s">
        <v>13</v>
      </c>
      <c r="D5" s="12" t="s">
        <v>49</v>
      </c>
      <c r="E5" s="16" t="s">
        <v>15</v>
      </c>
      <c r="F5" s="17">
        <v>1</v>
      </c>
      <c r="G5" s="18">
        <v>113</v>
      </c>
      <c r="H5" s="18">
        <v>119.22</v>
      </c>
      <c r="I5" s="18">
        <v>116.73</v>
      </c>
      <c r="J5" s="18">
        <v>50</v>
      </c>
      <c r="K5" s="18">
        <v>3</v>
      </c>
      <c r="L5" s="21">
        <v>75.4</v>
      </c>
      <c r="M5" s="18">
        <f>J5+K5+L5</f>
        <v>128.4</v>
      </c>
      <c r="N5" s="24">
        <f>I5*0.6+M5*0.4</f>
        <v>121.398</v>
      </c>
      <c r="O5" s="25">
        <v>1</v>
      </c>
    </row>
    <row r="6" ht="72" customHeight="true" spans="1:15">
      <c r="A6" s="10">
        <v>2</v>
      </c>
      <c r="B6" s="51" t="s">
        <v>16</v>
      </c>
      <c r="C6" s="11" t="s">
        <v>34</v>
      </c>
      <c r="D6" s="12"/>
      <c r="E6" s="12"/>
      <c r="F6" s="17"/>
      <c r="G6" s="18">
        <v>115.5</v>
      </c>
      <c r="H6" s="18">
        <v>104.8</v>
      </c>
      <c r="I6" s="18">
        <v>109.08</v>
      </c>
      <c r="J6" s="18">
        <v>50</v>
      </c>
      <c r="K6" s="18">
        <v>3</v>
      </c>
      <c r="L6" s="21">
        <v>71.4</v>
      </c>
      <c r="M6" s="18">
        <f>J6+K6+L6</f>
        <v>124.4</v>
      </c>
      <c r="N6" s="24">
        <f>I6*0.6+M6*0.4</f>
        <v>115.208</v>
      </c>
      <c r="O6" s="25">
        <v>2</v>
      </c>
    </row>
    <row r="7" ht="27" customHeight="true" spans="1:14">
      <c r="A7" s="13" t="s">
        <v>50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</sheetData>
  <mergeCells count="16">
    <mergeCell ref="A1:B1"/>
    <mergeCell ref="A2:O2"/>
    <mergeCell ref="G3:I3"/>
    <mergeCell ref="J3:M3"/>
    <mergeCell ref="A7:N7"/>
    <mergeCell ref="A3:A4"/>
    <mergeCell ref="B3:B4"/>
    <mergeCell ref="C3:C4"/>
    <mergeCell ref="D3:D4"/>
    <mergeCell ref="D5:D6"/>
    <mergeCell ref="E3:E4"/>
    <mergeCell ref="E5:E6"/>
    <mergeCell ref="F3:F4"/>
    <mergeCell ref="F5:F6"/>
    <mergeCell ref="N3:N4"/>
    <mergeCell ref="O3:O4"/>
  </mergeCells>
  <pageMargins left="0.472222222222222" right="0.314583333333333" top="0.786805555555556" bottom="0.751388888888889" header="0.298611111111111" footer="0.298611111111111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考察评价得分</vt:lpstr>
      <vt:lpstr>民主测评得分汇总表</vt:lpstr>
      <vt:lpstr>综合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lqin</cp:lastModifiedBy>
  <dcterms:created xsi:type="dcterms:W3CDTF">2006-09-22T19:21:00Z</dcterms:created>
  <dcterms:modified xsi:type="dcterms:W3CDTF">2025-05-14T08:42:24Z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